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DD544E9A-B5B1-4A5C-974B-BD54B85FFD74}" xr6:coauthVersionLast="36" xr6:coauthVersionMax="47" xr10:uidLastSave="{00000000-0000-0000-0000-000000000000}"/>
  <bookViews>
    <workbookView showHorizontalScroll="0" showVerticalScroll="0" showSheetTabs="0" xWindow="0" yWindow="0" windowWidth="28800" windowHeight="12225" xr2:uid="{00000000-000D-0000-FFFF-FFFF00000000}"/>
  </bookViews>
  <sheets>
    <sheet name="felúj.kiad." sheetId="1" r:id="rId1"/>
  </sheets>
  <definedNames>
    <definedName name="_xlnm.Print_Area" localSheetId="0">felúj.kiad.!$A$1:$E$59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3" i="1" l="1"/>
  <c r="D53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17" i="1"/>
  <c r="D9" i="1" l="1"/>
  <c r="D10" i="1"/>
  <c r="D11" i="1"/>
  <c r="D12" i="1"/>
  <c r="D13" i="1"/>
  <c r="D14" i="1"/>
  <c r="D15" i="1"/>
  <c r="D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D38" i="1"/>
  <c r="C38" i="1"/>
  <c r="E38" i="1" l="1"/>
  <c r="D16" i="1" l="1"/>
  <c r="C16" i="1"/>
  <c r="E8" i="1"/>
  <c r="E15" i="1"/>
  <c r="E14" i="1"/>
  <c r="E13" i="1"/>
  <c r="E12" i="1"/>
  <c r="E11" i="1"/>
  <c r="E10" i="1"/>
  <c r="E9" i="1"/>
  <c r="E16" i="1" l="1"/>
  <c r="D46" i="1"/>
  <c r="E46" i="1" s="1"/>
  <c r="D54" i="1"/>
  <c r="E54" i="1" s="1"/>
  <c r="D42" i="1" l="1"/>
  <c r="E42" i="1" s="1"/>
  <c r="D41" i="1"/>
  <c r="D51" i="1"/>
  <c r="E51" i="1" s="1"/>
  <c r="D48" i="1"/>
  <c r="E48" i="1" s="1"/>
  <c r="D52" i="1"/>
  <c r="E52" i="1" s="1"/>
  <c r="E41" i="1" l="1"/>
  <c r="C57" i="1" l="1"/>
  <c r="C59" i="1" s="1"/>
  <c r="E58" i="1" l="1"/>
  <c r="D56" i="1" l="1"/>
  <c r="E56" i="1" s="1"/>
  <c r="D40" i="1"/>
  <c r="E40" i="1" l="1"/>
  <c r="D50" i="1" l="1"/>
  <c r="E50" i="1" s="1"/>
  <c r="D45" i="1"/>
  <c r="E45" i="1" s="1"/>
  <c r="D47" i="1"/>
  <c r="E47" i="1" s="1"/>
  <c r="D44" i="1" l="1"/>
  <c r="E44" i="1" s="1"/>
  <c r="E57" i="1" l="1"/>
  <c r="D57" i="1"/>
  <c r="D59" i="1" s="1"/>
  <c r="E59" i="1" s="1"/>
</calcChain>
</file>

<file path=xl/sharedStrings.xml><?xml version="1.0" encoding="utf-8"?>
<sst xmlns="http://schemas.openxmlformats.org/spreadsheetml/2006/main" count="63" uniqueCount="61">
  <si>
    <t>Intézmény</t>
  </si>
  <si>
    <t>Cél megnevezése</t>
  </si>
  <si>
    <t>Nettó</t>
  </si>
  <si>
    <t>ÁFA</t>
  </si>
  <si>
    <t>Bruttó</t>
  </si>
  <si>
    <t>Összesen:</t>
  </si>
  <si>
    <t>Pályázatok</t>
  </si>
  <si>
    <t>Ingatlanok</t>
  </si>
  <si>
    <t>Utak</t>
  </si>
  <si>
    <t>Elektromos autó töltőhöz parkoló kialakítása</t>
  </si>
  <si>
    <t>Fürdő</t>
  </si>
  <si>
    <t>Önkormányzat összesen:</t>
  </si>
  <si>
    <t>Fürdőfejlesztés</t>
  </si>
  <si>
    <t>Báthory - Bethlen kereszteződés felújítása</t>
  </si>
  <si>
    <t>Ipari tetőszigetelés</t>
  </si>
  <si>
    <t>Iskolakonyha légtechnika</t>
  </si>
  <si>
    <t>Malom u. 26. tetőjavítás</t>
  </si>
  <si>
    <t>Sportcsarnok bejárat lapostető felújítás</t>
  </si>
  <si>
    <t>Városmajor u. felújítása</t>
  </si>
  <si>
    <t>Pávahíd felújítás</t>
  </si>
  <si>
    <t>VJP _1 Ovi kivitelezés</t>
  </si>
  <si>
    <t>VJP_2 utak kivitelzés</t>
  </si>
  <si>
    <t>VJP+ Vmk bejárat + aula felújítása</t>
  </si>
  <si>
    <t>Nyálkás út felújítás (Gallus)</t>
  </si>
  <si>
    <t>Zalaszentgrót Város Önkormányzata</t>
  </si>
  <si>
    <t>Közműrendszer felújítási munkái</t>
  </si>
  <si>
    <t>2026. évi  Felújítások</t>
  </si>
  <si>
    <t>Rendkívüli helyzetből adódó azonnali feladatok</t>
  </si>
  <si>
    <t>Modem csere Zalaszentgrót 3/A-2.kút</t>
  </si>
  <si>
    <t>Modem csere Zalaszentgrót 6/A kút</t>
  </si>
  <si>
    <t>Modem csere Zalaszentgrót 9/A kút</t>
  </si>
  <si>
    <t>Modem csere Zalaszentgrót 10/A-2.kút</t>
  </si>
  <si>
    <t>Modem csere Zalaszentgrót 7. kút</t>
  </si>
  <si>
    <t>Modem csere Zalaszentgrót 11A-2.kút</t>
  </si>
  <si>
    <t>Modem csere Zalaszentgrót magaslati víztároló</t>
  </si>
  <si>
    <t>Ivóvízrendszer felújítási munkák összesen:</t>
  </si>
  <si>
    <t>Zalaszentgrót Szentpéteri úti átemelő gépészeti felújítás</t>
  </si>
  <si>
    <t>Csatornahálózat rekonstrukció tervezés Zalaszenrgrót  Kossuth u.227/5 hrsz-691 hrsz-ig</t>
  </si>
  <si>
    <t>Modem csere Zalaudvarnok I.szennyvízátemelő</t>
  </si>
  <si>
    <t>Modem csere Zalaudvarnok II.szennyvízátemelő</t>
  </si>
  <si>
    <t>Modem csere Zalaudvarnok III.szennyvízátemelő</t>
  </si>
  <si>
    <t>Modem csere Zalaudvarnok IV.szennyvízátemelő</t>
  </si>
  <si>
    <t>Modem csere Zalaudvarnok V.szennyvízátemelő</t>
  </si>
  <si>
    <t>Modem csere Aranyod I.szennyvízátemelő</t>
  </si>
  <si>
    <t>Modem csere Aranyod II.szennyvízátemelő</t>
  </si>
  <si>
    <t>Modem csere Zalaszentgrót Coca-Cola szennyvízátemelő</t>
  </si>
  <si>
    <t>Modem csere Csáford I.szennyvízátemelő</t>
  </si>
  <si>
    <t>Modem csere Csáford II.szennyvízátemelő</t>
  </si>
  <si>
    <t>Modem csere Csáford  III.szennyvízátemelő</t>
  </si>
  <si>
    <t>Modem csere Felsőaranyod szennyvízátemelő</t>
  </si>
  <si>
    <t>Modem csere Kisszentgrót I.szennyvízátemelő</t>
  </si>
  <si>
    <t>Modem csere Kisszentgrót II.szennyvízátemelő</t>
  </si>
  <si>
    <t>Modem csere Kisszentgrót III.szennyvízátemelő</t>
  </si>
  <si>
    <t>Modem csere Tüskeszentpéter szennyvízátemelő</t>
  </si>
  <si>
    <t>Modem csere Zalaszentgrót szennyvíztelep feladó szennyvízátemelő</t>
  </si>
  <si>
    <t>Modem csere Zalaszentgrót Fecske uti szennyvízátemelő</t>
  </si>
  <si>
    <t>Szennyvízrendszer felújítási munkák összesen:</t>
  </si>
  <si>
    <t>Közműrendszer céltartaléka</t>
  </si>
  <si>
    <t>Volt gimnázium vizesblokkjának felújítása</t>
  </si>
  <si>
    <t>adatok Ft-ban</t>
  </si>
  <si>
    <t xml:space="preserve"> 6.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</si>
</sst>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Arial CE"/>
      <charset val="238"/>
    </font>
    <font>
      <b/>
      <sz val="11"/>
      <color theme="1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Arial CE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165" fontId="3" fillId="0" borderId="1" xfId="2" applyNumberFormat="1" applyFont="1" applyBorder="1" applyAlignment="1">
      <alignment horizontal="right" vertical="center" wrapText="1"/>
    </xf>
    <xf numFmtId="165" fontId="5" fillId="0" borderId="0" xfId="0" applyNumberFormat="1" applyFont="1"/>
    <xf numFmtId="3" fontId="5" fillId="0" borderId="0" xfId="0" applyNumberFormat="1" applyFont="1"/>
    <xf numFmtId="165" fontId="5" fillId="0" borderId="0" xfId="2" applyNumberFormat="1" applyFont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right" vertical="center" wrapText="1"/>
    </xf>
    <xf numFmtId="165" fontId="4" fillId="0" borderId="1" xfId="2" applyNumberFormat="1" applyFont="1" applyBorder="1" applyAlignment="1">
      <alignment horizontal="right" vertical="center" wrapText="1"/>
    </xf>
    <xf numFmtId="165" fontId="2" fillId="3" borderId="1" xfId="2" applyNumberFormat="1" applyFont="1" applyFill="1" applyBorder="1" applyAlignment="1">
      <alignment vertical="center"/>
    </xf>
    <xf numFmtId="165" fontId="3" fillId="3" borderId="1" xfId="2" applyNumberFormat="1" applyFont="1" applyFill="1" applyBorder="1" applyAlignment="1">
      <alignment vertical="center"/>
    </xf>
    <xf numFmtId="165" fontId="2" fillId="2" borderId="1" xfId="2" applyNumberFormat="1" applyFont="1" applyFill="1" applyBorder="1" applyAlignment="1">
      <alignment vertical="center"/>
    </xf>
    <xf numFmtId="165" fontId="2" fillId="2" borderId="1" xfId="2" applyNumberFormat="1" applyFont="1" applyFill="1" applyBorder="1" applyAlignment="1">
      <alignment horizontal="right" vertical="center" wrapText="1"/>
    </xf>
    <xf numFmtId="165" fontId="5" fillId="0" borderId="0" xfId="2" applyNumberFormat="1" applyFont="1" applyAlignment="1">
      <alignment vertical="center"/>
    </xf>
    <xf numFmtId="165" fontId="3" fillId="0" borderId="0" xfId="2" applyNumberFormat="1" applyFont="1" applyAlignment="1">
      <alignment horizontal="right" vertical="center" wrapText="1"/>
    </xf>
    <xf numFmtId="165" fontId="5" fillId="0" borderId="0" xfId="2" applyNumberFormat="1" applyFont="1" applyAlignment="1">
      <alignment wrapText="1"/>
    </xf>
    <xf numFmtId="165" fontId="3" fillId="3" borderId="0" xfId="2" applyNumberFormat="1" applyFont="1" applyFill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165" fontId="3" fillId="0" borderId="0" xfId="2" applyNumberFormat="1" applyFont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3">
    <cellStyle name="Ezres" xfId="2" builtinId="3"/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66"/>
  <sheetViews>
    <sheetView tabSelected="1" view="pageBreakPreview" topLeftCell="A43" zoomScale="130" zoomScaleNormal="130" zoomScaleSheetLayoutView="130" workbookViewId="0">
      <selection activeCell="B36" sqref="B36"/>
    </sheetView>
  </sheetViews>
  <sheetFormatPr defaultColWidth="9.140625" defaultRowHeight="14.25" x14ac:dyDescent="0.2"/>
  <cols>
    <col min="1" max="1" width="15.85546875" style="4" customWidth="1"/>
    <col min="2" max="2" width="44.7109375" style="5" customWidth="1"/>
    <col min="3" max="3" width="13.5703125" style="28" customWidth="1"/>
    <col min="4" max="4" width="12.42578125" style="28" customWidth="1"/>
    <col min="5" max="5" width="13.7109375" style="28" customWidth="1"/>
    <col min="6" max="6" width="9.85546875" style="2" bestFit="1" customWidth="1"/>
    <col min="7" max="16384" width="9.140625" style="2"/>
  </cols>
  <sheetData>
    <row r="1" spans="1:5" ht="16.5" customHeight="1" x14ac:dyDescent="0.25">
      <c r="A1" s="34" t="s">
        <v>60</v>
      </c>
      <c r="B1" s="34"/>
      <c r="C1" s="34"/>
      <c r="D1" s="34"/>
      <c r="E1" s="34"/>
    </row>
    <row r="2" spans="1:5" ht="27.75" customHeight="1" x14ac:dyDescent="0.2">
      <c r="A2" s="35" t="s">
        <v>26</v>
      </c>
      <c r="B2" s="36"/>
      <c r="C2" s="36"/>
      <c r="D2" s="36"/>
      <c r="E2" s="36"/>
    </row>
    <row r="3" spans="1:5" ht="24" customHeight="1" x14ac:dyDescent="0.2">
      <c r="A3" s="36"/>
      <c r="B3" s="36"/>
      <c r="C3" s="36"/>
      <c r="D3" s="36"/>
      <c r="E3" s="36"/>
    </row>
    <row r="4" spans="1:5" ht="25.5" customHeight="1" x14ac:dyDescent="0.25">
      <c r="A4" s="3"/>
      <c r="B4" s="3"/>
      <c r="C4" s="20"/>
      <c r="D4" s="37" t="s">
        <v>59</v>
      </c>
      <c r="E4" s="37"/>
    </row>
    <row r="5" spans="1:5" ht="9" customHeight="1" x14ac:dyDescent="0.2">
      <c r="A5" s="3"/>
      <c r="B5" s="3"/>
      <c r="C5" s="20"/>
      <c r="D5" s="20"/>
      <c r="E5" s="20"/>
    </row>
    <row r="6" spans="1:5" ht="20.25" customHeight="1" x14ac:dyDescent="0.2">
      <c r="A6" s="7" t="s">
        <v>0</v>
      </c>
      <c r="B6" s="7" t="s">
        <v>1</v>
      </c>
      <c r="C6" s="21" t="s">
        <v>2</v>
      </c>
      <c r="D6" s="21" t="s">
        <v>3</v>
      </c>
      <c r="E6" s="21" t="s">
        <v>4</v>
      </c>
    </row>
    <row r="7" spans="1:5" ht="18.75" customHeight="1" x14ac:dyDescent="0.2">
      <c r="A7" s="38" t="s">
        <v>24</v>
      </c>
      <c r="B7" s="1" t="s">
        <v>25</v>
      </c>
      <c r="C7" s="21"/>
      <c r="D7" s="21"/>
      <c r="E7" s="21"/>
    </row>
    <row r="8" spans="1:5" ht="18.75" customHeight="1" x14ac:dyDescent="0.2">
      <c r="A8" s="39"/>
      <c r="B8" s="9" t="s">
        <v>27</v>
      </c>
      <c r="C8" s="17">
        <v>2342000</v>
      </c>
      <c r="D8" s="17">
        <f>C8*0.27</f>
        <v>632340</v>
      </c>
      <c r="E8" s="17">
        <f t="shared" ref="E8:E37" si="0">SUM(C8:D8)</f>
        <v>2974340</v>
      </c>
    </row>
    <row r="9" spans="1:5" ht="18.75" customHeight="1" x14ac:dyDescent="0.2">
      <c r="A9" s="39"/>
      <c r="B9" s="9" t="s">
        <v>28</v>
      </c>
      <c r="C9" s="17">
        <v>150000</v>
      </c>
      <c r="D9" s="17">
        <f t="shared" ref="D9:D15" si="1">C9*0.27</f>
        <v>40500</v>
      </c>
      <c r="E9" s="17">
        <f>SUM(C9:D9)</f>
        <v>190500</v>
      </c>
    </row>
    <row r="10" spans="1:5" ht="18.75" customHeight="1" x14ac:dyDescent="0.2">
      <c r="A10" s="39"/>
      <c r="B10" s="9" t="s">
        <v>29</v>
      </c>
      <c r="C10" s="17">
        <v>150000</v>
      </c>
      <c r="D10" s="17">
        <f t="shared" si="1"/>
        <v>40500</v>
      </c>
      <c r="E10" s="17">
        <f t="shared" si="0"/>
        <v>190500</v>
      </c>
    </row>
    <row r="11" spans="1:5" ht="18.75" customHeight="1" x14ac:dyDescent="0.2">
      <c r="A11" s="39"/>
      <c r="B11" s="9" t="s">
        <v>32</v>
      </c>
      <c r="C11" s="17">
        <v>150000</v>
      </c>
      <c r="D11" s="17">
        <f t="shared" si="1"/>
        <v>40500</v>
      </c>
      <c r="E11" s="17">
        <f t="shared" si="0"/>
        <v>190500</v>
      </c>
    </row>
    <row r="12" spans="1:5" ht="18.75" customHeight="1" x14ac:dyDescent="0.2">
      <c r="A12" s="39"/>
      <c r="B12" s="9" t="s">
        <v>30</v>
      </c>
      <c r="C12" s="17">
        <v>150000</v>
      </c>
      <c r="D12" s="17">
        <f t="shared" si="1"/>
        <v>40500</v>
      </c>
      <c r="E12" s="17">
        <f t="shared" si="0"/>
        <v>190500</v>
      </c>
    </row>
    <row r="13" spans="1:5" ht="18.75" customHeight="1" x14ac:dyDescent="0.2">
      <c r="A13" s="39"/>
      <c r="B13" s="9" t="s">
        <v>31</v>
      </c>
      <c r="C13" s="17">
        <v>150000</v>
      </c>
      <c r="D13" s="17">
        <f t="shared" si="1"/>
        <v>40500</v>
      </c>
      <c r="E13" s="17">
        <f t="shared" si="0"/>
        <v>190500</v>
      </c>
    </row>
    <row r="14" spans="1:5" ht="18.75" customHeight="1" x14ac:dyDescent="0.2">
      <c r="A14" s="39"/>
      <c r="B14" s="9" t="s">
        <v>33</v>
      </c>
      <c r="C14" s="17">
        <v>150000</v>
      </c>
      <c r="D14" s="17">
        <f t="shared" si="1"/>
        <v>40500</v>
      </c>
      <c r="E14" s="17">
        <f t="shared" si="0"/>
        <v>190500</v>
      </c>
    </row>
    <row r="15" spans="1:5" ht="18.75" customHeight="1" x14ac:dyDescent="0.2">
      <c r="A15" s="39"/>
      <c r="B15" s="9" t="s">
        <v>34</v>
      </c>
      <c r="C15" s="17">
        <v>150000</v>
      </c>
      <c r="D15" s="17">
        <f t="shared" si="1"/>
        <v>40500</v>
      </c>
      <c r="E15" s="17">
        <f t="shared" si="0"/>
        <v>190500</v>
      </c>
    </row>
    <row r="16" spans="1:5" ht="18.75" customHeight="1" x14ac:dyDescent="0.2">
      <c r="A16" s="39"/>
      <c r="B16" s="1" t="s">
        <v>35</v>
      </c>
      <c r="C16" s="22">
        <f>SUM(C8:C15)</f>
        <v>3392000</v>
      </c>
      <c r="D16" s="22">
        <f>SUM(D8:D15)</f>
        <v>915840</v>
      </c>
      <c r="E16" s="22">
        <f>SUM(E8:E15)</f>
        <v>4307840</v>
      </c>
    </row>
    <row r="17" spans="1:5" ht="18.75" customHeight="1" x14ac:dyDescent="0.2">
      <c r="A17" s="39"/>
      <c r="B17" s="9" t="s">
        <v>27</v>
      </c>
      <c r="C17" s="17">
        <v>2035000</v>
      </c>
      <c r="D17" s="17">
        <f>C17*0.27</f>
        <v>549450</v>
      </c>
      <c r="E17" s="17">
        <f t="shared" si="0"/>
        <v>2584450</v>
      </c>
    </row>
    <row r="18" spans="1:5" ht="28.5" customHeight="1" x14ac:dyDescent="0.2">
      <c r="A18" s="39"/>
      <c r="B18" s="9" t="s">
        <v>37</v>
      </c>
      <c r="C18" s="17">
        <v>4900000</v>
      </c>
      <c r="D18" s="17">
        <f t="shared" ref="D18:D37" si="2">C18*0.27</f>
        <v>1323000</v>
      </c>
      <c r="E18" s="17">
        <f t="shared" si="0"/>
        <v>6223000</v>
      </c>
    </row>
    <row r="19" spans="1:5" ht="25.5" customHeight="1" x14ac:dyDescent="0.2">
      <c r="A19" s="39"/>
      <c r="B19" s="9" t="s">
        <v>36</v>
      </c>
      <c r="C19" s="17">
        <v>2000000</v>
      </c>
      <c r="D19" s="17">
        <f t="shared" si="2"/>
        <v>540000</v>
      </c>
      <c r="E19" s="17">
        <f t="shared" si="0"/>
        <v>2540000</v>
      </c>
    </row>
    <row r="20" spans="1:5" ht="18.75" customHeight="1" x14ac:dyDescent="0.2">
      <c r="A20" s="39"/>
      <c r="B20" s="9" t="s">
        <v>38</v>
      </c>
      <c r="C20" s="17">
        <v>150000</v>
      </c>
      <c r="D20" s="17">
        <f t="shared" si="2"/>
        <v>40500</v>
      </c>
      <c r="E20" s="17">
        <f t="shared" si="0"/>
        <v>190500</v>
      </c>
    </row>
    <row r="21" spans="1:5" ht="18.75" customHeight="1" x14ac:dyDescent="0.2">
      <c r="A21" s="39"/>
      <c r="B21" s="9" t="s">
        <v>39</v>
      </c>
      <c r="C21" s="17">
        <v>150000</v>
      </c>
      <c r="D21" s="17">
        <f t="shared" si="2"/>
        <v>40500</v>
      </c>
      <c r="E21" s="17">
        <f t="shared" si="0"/>
        <v>190500</v>
      </c>
    </row>
    <row r="22" spans="1:5" ht="18.75" customHeight="1" x14ac:dyDescent="0.2">
      <c r="A22" s="39"/>
      <c r="B22" s="9" t="s">
        <v>40</v>
      </c>
      <c r="C22" s="17">
        <v>150000</v>
      </c>
      <c r="D22" s="17">
        <f t="shared" si="2"/>
        <v>40500</v>
      </c>
      <c r="E22" s="17">
        <f t="shared" si="0"/>
        <v>190500</v>
      </c>
    </row>
    <row r="23" spans="1:5" ht="18.75" customHeight="1" x14ac:dyDescent="0.2">
      <c r="A23" s="39"/>
      <c r="B23" s="9" t="s">
        <v>41</v>
      </c>
      <c r="C23" s="17">
        <v>150000</v>
      </c>
      <c r="D23" s="17">
        <f t="shared" si="2"/>
        <v>40500</v>
      </c>
      <c r="E23" s="17">
        <f t="shared" si="0"/>
        <v>190500</v>
      </c>
    </row>
    <row r="24" spans="1:5" ht="18.75" customHeight="1" x14ac:dyDescent="0.2">
      <c r="A24" s="39"/>
      <c r="B24" s="9" t="s">
        <v>42</v>
      </c>
      <c r="C24" s="17">
        <v>150000</v>
      </c>
      <c r="D24" s="17">
        <f t="shared" si="2"/>
        <v>40500</v>
      </c>
      <c r="E24" s="17">
        <f t="shared" si="0"/>
        <v>190500</v>
      </c>
    </row>
    <row r="25" spans="1:5" ht="18.75" customHeight="1" x14ac:dyDescent="0.2">
      <c r="A25" s="39"/>
      <c r="B25" s="9" t="s">
        <v>43</v>
      </c>
      <c r="C25" s="17">
        <v>150000</v>
      </c>
      <c r="D25" s="17">
        <f t="shared" si="2"/>
        <v>40500</v>
      </c>
      <c r="E25" s="17">
        <f t="shared" si="0"/>
        <v>190500</v>
      </c>
    </row>
    <row r="26" spans="1:5" ht="18.75" customHeight="1" x14ac:dyDescent="0.2">
      <c r="A26" s="39"/>
      <c r="B26" s="9" t="s">
        <v>44</v>
      </c>
      <c r="C26" s="17">
        <v>150000</v>
      </c>
      <c r="D26" s="17">
        <f t="shared" si="2"/>
        <v>40500</v>
      </c>
      <c r="E26" s="17">
        <f t="shared" si="0"/>
        <v>190500</v>
      </c>
    </row>
    <row r="27" spans="1:5" ht="28.5" customHeight="1" x14ac:dyDescent="0.2">
      <c r="A27" s="39"/>
      <c r="B27" s="9" t="s">
        <v>45</v>
      </c>
      <c r="C27" s="17">
        <v>150000</v>
      </c>
      <c r="D27" s="17">
        <f t="shared" si="2"/>
        <v>40500</v>
      </c>
      <c r="E27" s="17">
        <f t="shared" si="0"/>
        <v>190500</v>
      </c>
    </row>
    <row r="28" spans="1:5" ht="18.75" customHeight="1" x14ac:dyDescent="0.2">
      <c r="A28" s="39"/>
      <c r="B28" s="9" t="s">
        <v>46</v>
      </c>
      <c r="C28" s="17">
        <v>150000</v>
      </c>
      <c r="D28" s="17">
        <f t="shared" si="2"/>
        <v>40500</v>
      </c>
      <c r="E28" s="17">
        <f t="shared" si="0"/>
        <v>190500</v>
      </c>
    </row>
    <row r="29" spans="1:5" ht="18.75" customHeight="1" x14ac:dyDescent="0.2">
      <c r="A29" s="39"/>
      <c r="B29" s="9" t="s">
        <v>47</v>
      </c>
      <c r="C29" s="17">
        <v>150000</v>
      </c>
      <c r="D29" s="17">
        <f t="shared" si="2"/>
        <v>40500</v>
      </c>
      <c r="E29" s="17">
        <f t="shared" si="0"/>
        <v>190500</v>
      </c>
    </row>
    <row r="30" spans="1:5" ht="18.75" customHeight="1" x14ac:dyDescent="0.2">
      <c r="A30" s="39"/>
      <c r="B30" s="9" t="s">
        <v>48</v>
      </c>
      <c r="C30" s="17">
        <v>150000</v>
      </c>
      <c r="D30" s="17">
        <f t="shared" si="2"/>
        <v>40500</v>
      </c>
      <c r="E30" s="17">
        <f t="shared" si="0"/>
        <v>190500</v>
      </c>
    </row>
    <row r="31" spans="1:5" ht="18.75" customHeight="1" x14ac:dyDescent="0.2">
      <c r="A31" s="39"/>
      <c r="B31" s="9" t="s">
        <v>49</v>
      </c>
      <c r="C31" s="17">
        <v>150000</v>
      </c>
      <c r="D31" s="17">
        <f t="shared" si="2"/>
        <v>40500</v>
      </c>
      <c r="E31" s="17">
        <f t="shared" si="0"/>
        <v>190500</v>
      </c>
    </row>
    <row r="32" spans="1:5" ht="18.75" customHeight="1" x14ac:dyDescent="0.2">
      <c r="A32" s="39"/>
      <c r="B32" s="9" t="s">
        <v>50</v>
      </c>
      <c r="C32" s="17">
        <v>150000</v>
      </c>
      <c r="D32" s="17">
        <f t="shared" si="2"/>
        <v>40500</v>
      </c>
      <c r="E32" s="17">
        <f t="shared" si="0"/>
        <v>190500</v>
      </c>
    </row>
    <row r="33" spans="1:5" ht="18.75" customHeight="1" x14ac:dyDescent="0.2">
      <c r="A33" s="39"/>
      <c r="B33" s="9" t="s">
        <v>51</v>
      </c>
      <c r="C33" s="17">
        <v>150000</v>
      </c>
      <c r="D33" s="17">
        <f t="shared" si="2"/>
        <v>40500</v>
      </c>
      <c r="E33" s="17">
        <f t="shared" si="0"/>
        <v>190500</v>
      </c>
    </row>
    <row r="34" spans="1:5" ht="18.75" customHeight="1" x14ac:dyDescent="0.2">
      <c r="A34" s="39"/>
      <c r="B34" s="9" t="s">
        <v>52</v>
      </c>
      <c r="C34" s="17">
        <v>150000</v>
      </c>
      <c r="D34" s="17">
        <f t="shared" si="2"/>
        <v>40500</v>
      </c>
      <c r="E34" s="17">
        <f t="shared" si="0"/>
        <v>190500</v>
      </c>
    </row>
    <row r="35" spans="1:5" ht="18.75" customHeight="1" x14ac:dyDescent="0.2">
      <c r="A35" s="39"/>
      <c r="B35" s="9" t="s">
        <v>53</v>
      </c>
      <c r="C35" s="17">
        <v>150000</v>
      </c>
      <c r="D35" s="17">
        <f t="shared" si="2"/>
        <v>40500</v>
      </c>
      <c r="E35" s="17">
        <f t="shared" si="0"/>
        <v>190500</v>
      </c>
    </row>
    <row r="36" spans="1:5" ht="30.75" customHeight="1" x14ac:dyDescent="0.2">
      <c r="A36" s="39"/>
      <c r="B36" s="9" t="s">
        <v>54</v>
      </c>
      <c r="C36" s="17">
        <v>150000</v>
      </c>
      <c r="D36" s="17">
        <f t="shared" si="2"/>
        <v>40500</v>
      </c>
      <c r="E36" s="17">
        <f t="shared" si="0"/>
        <v>190500</v>
      </c>
    </row>
    <row r="37" spans="1:5" ht="30" customHeight="1" x14ac:dyDescent="0.2">
      <c r="A37" s="39"/>
      <c r="B37" s="9" t="s">
        <v>55</v>
      </c>
      <c r="C37" s="17">
        <v>150000</v>
      </c>
      <c r="D37" s="17">
        <f t="shared" si="2"/>
        <v>40500</v>
      </c>
      <c r="E37" s="17">
        <f t="shared" si="0"/>
        <v>190500</v>
      </c>
    </row>
    <row r="38" spans="1:5" ht="18.75" customHeight="1" x14ac:dyDescent="0.2">
      <c r="A38" s="39"/>
      <c r="B38" s="1" t="s">
        <v>56</v>
      </c>
      <c r="C38" s="22">
        <f>SUM(C17:C37)</f>
        <v>11635000</v>
      </c>
      <c r="D38" s="22">
        <f>SUM(D17:D37)</f>
        <v>3141450</v>
      </c>
      <c r="E38" s="22">
        <f>SUM(E17:E37)</f>
        <v>14776450</v>
      </c>
    </row>
    <row r="39" spans="1:5" ht="18.75" customHeight="1" x14ac:dyDescent="0.2">
      <c r="A39" s="39"/>
      <c r="B39" s="1" t="s">
        <v>6</v>
      </c>
      <c r="C39" s="17"/>
      <c r="D39" s="17"/>
      <c r="E39" s="17"/>
    </row>
    <row r="40" spans="1:5" ht="18.75" customHeight="1" x14ac:dyDescent="0.2">
      <c r="A40" s="39"/>
      <c r="B40" s="9" t="s">
        <v>20</v>
      </c>
      <c r="C40" s="17">
        <v>26520000</v>
      </c>
      <c r="D40" s="17">
        <f>ROUND(C40*0.27,0)</f>
        <v>7160400</v>
      </c>
      <c r="E40" s="17">
        <f>SUM(C40:D40)</f>
        <v>33680400</v>
      </c>
    </row>
    <row r="41" spans="1:5" ht="18.75" customHeight="1" x14ac:dyDescent="0.2">
      <c r="A41" s="39"/>
      <c r="B41" s="9" t="s">
        <v>21</v>
      </c>
      <c r="C41" s="17">
        <v>22884000</v>
      </c>
      <c r="D41" s="17">
        <f>ROUND(C41*0.27,0)</f>
        <v>6178680</v>
      </c>
      <c r="E41" s="17">
        <f>SUM(C41:D41)</f>
        <v>29062680</v>
      </c>
    </row>
    <row r="42" spans="1:5" ht="18.75" customHeight="1" x14ac:dyDescent="0.2">
      <c r="A42" s="40"/>
      <c r="B42" s="9" t="s">
        <v>22</v>
      </c>
      <c r="C42" s="17">
        <v>23921756</v>
      </c>
      <c r="D42" s="17">
        <f>ROUND(C42*0.27,0)</f>
        <v>6458874</v>
      </c>
      <c r="E42" s="17">
        <f>SUM(C42:D42)</f>
        <v>30380630</v>
      </c>
    </row>
    <row r="43" spans="1:5" ht="18.75" customHeight="1" x14ac:dyDescent="0.2">
      <c r="A43" s="41" t="s">
        <v>24</v>
      </c>
      <c r="B43" s="10" t="s">
        <v>7</v>
      </c>
      <c r="C43" s="23"/>
      <c r="D43" s="23"/>
      <c r="E43" s="17"/>
    </row>
    <row r="44" spans="1:5" ht="18.75" customHeight="1" x14ac:dyDescent="0.2">
      <c r="A44" s="39"/>
      <c r="B44" s="8" t="s">
        <v>14</v>
      </c>
      <c r="C44" s="23">
        <v>6500000</v>
      </c>
      <c r="D44" s="17">
        <f t="shared" ref="D44:D56" si="3">ROUND(C44*0.27,0)</f>
        <v>1755000</v>
      </c>
      <c r="E44" s="17">
        <f t="shared" ref="E44:E58" si="4">SUM(C44:D44)</f>
        <v>8255000</v>
      </c>
    </row>
    <row r="45" spans="1:5" ht="18.75" customHeight="1" x14ac:dyDescent="0.2">
      <c r="A45" s="39"/>
      <c r="B45" s="8" t="s">
        <v>15</v>
      </c>
      <c r="C45" s="23">
        <v>400000</v>
      </c>
      <c r="D45" s="17">
        <f t="shared" si="3"/>
        <v>108000</v>
      </c>
      <c r="E45" s="17">
        <f t="shared" si="4"/>
        <v>508000</v>
      </c>
    </row>
    <row r="46" spans="1:5" ht="18.75" customHeight="1" x14ac:dyDescent="0.2">
      <c r="A46" s="39"/>
      <c r="B46" s="8" t="s">
        <v>58</v>
      </c>
      <c r="C46" s="23">
        <v>3500000</v>
      </c>
      <c r="D46" s="17">
        <f t="shared" si="3"/>
        <v>945000</v>
      </c>
      <c r="E46" s="17">
        <f t="shared" si="4"/>
        <v>4445000</v>
      </c>
    </row>
    <row r="47" spans="1:5" ht="18.75" customHeight="1" x14ac:dyDescent="0.2">
      <c r="A47" s="39"/>
      <c r="B47" s="8" t="s">
        <v>16</v>
      </c>
      <c r="C47" s="17">
        <v>2000000</v>
      </c>
      <c r="D47" s="17">
        <f t="shared" si="3"/>
        <v>540000</v>
      </c>
      <c r="E47" s="17">
        <f t="shared" si="4"/>
        <v>2540000</v>
      </c>
    </row>
    <row r="48" spans="1:5" ht="18.75" customHeight="1" x14ac:dyDescent="0.2">
      <c r="A48" s="39"/>
      <c r="B48" s="8" t="s">
        <v>17</v>
      </c>
      <c r="C48" s="17">
        <v>4500000</v>
      </c>
      <c r="D48" s="17">
        <f t="shared" si="3"/>
        <v>1215000</v>
      </c>
      <c r="E48" s="17">
        <f t="shared" si="4"/>
        <v>5715000</v>
      </c>
    </row>
    <row r="49" spans="1:8" ht="18.75" customHeight="1" x14ac:dyDescent="0.2">
      <c r="A49" s="39"/>
      <c r="B49" s="11" t="s">
        <v>8</v>
      </c>
      <c r="C49" s="17"/>
      <c r="D49" s="17"/>
      <c r="E49" s="17"/>
    </row>
    <row r="50" spans="1:8" ht="18.75" customHeight="1" x14ac:dyDescent="0.2">
      <c r="A50" s="39"/>
      <c r="B50" s="12" t="s">
        <v>9</v>
      </c>
      <c r="C50" s="17">
        <v>2000000</v>
      </c>
      <c r="D50" s="17">
        <f t="shared" si="3"/>
        <v>540000</v>
      </c>
      <c r="E50" s="17">
        <f t="shared" si="4"/>
        <v>2540000</v>
      </c>
    </row>
    <row r="51" spans="1:8" ht="18.75" customHeight="1" x14ac:dyDescent="0.2">
      <c r="A51" s="39"/>
      <c r="B51" s="12" t="s">
        <v>18</v>
      </c>
      <c r="C51" s="17">
        <v>10000000</v>
      </c>
      <c r="D51" s="17">
        <f t="shared" si="3"/>
        <v>2700000</v>
      </c>
      <c r="E51" s="17">
        <f t="shared" si="4"/>
        <v>12700000</v>
      </c>
    </row>
    <row r="52" spans="1:8" ht="18.75" customHeight="1" x14ac:dyDescent="0.2">
      <c r="A52" s="39"/>
      <c r="B52" s="12" t="s">
        <v>13</v>
      </c>
      <c r="C52" s="17">
        <v>5000000</v>
      </c>
      <c r="D52" s="17">
        <f t="shared" si="3"/>
        <v>1350000</v>
      </c>
      <c r="E52" s="17">
        <f t="shared" si="4"/>
        <v>6350000</v>
      </c>
    </row>
    <row r="53" spans="1:8" ht="18.75" customHeight="1" x14ac:dyDescent="0.2">
      <c r="A53" s="39"/>
      <c r="B53" s="12" t="s">
        <v>19</v>
      </c>
      <c r="C53" s="17">
        <v>1449606</v>
      </c>
      <c r="D53" s="17">
        <f>C53*0.27</f>
        <v>391393.62000000005</v>
      </c>
      <c r="E53" s="17">
        <f t="shared" si="4"/>
        <v>1840999.62</v>
      </c>
    </row>
    <row r="54" spans="1:8" ht="18.75" customHeight="1" x14ac:dyDescent="0.2">
      <c r="A54" s="39"/>
      <c r="B54" s="12" t="s">
        <v>23</v>
      </c>
      <c r="C54" s="17">
        <v>20000000</v>
      </c>
      <c r="D54" s="17">
        <f>ROUND(C54*0.27,0)</f>
        <v>5400000</v>
      </c>
      <c r="E54" s="17">
        <f t="shared" si="4"/>
        <v>25400000</v>
      </c>
    </row>
    <row r="55" spans="1:8" ht="18.75" customHeight="1" x14ac:dyDescent="0.2">
      <c r="A55" s="39"/>
      <c r="B55" s="11" t="s">
        <v>10</v>
      </c>
      <c r="C55" s="17"/>
      <c r="D55" s="17"/>
      <c r="E55" s="17"/>
    </row>
    <row r="56" spans="1:8" ht="18.75" customHeight="1" x14ac:dyDescent="0.2">
      <c r="A56" s="39"/>
      <c r="B56" s="12" t="s">
        <v>12</v>
      </c>
      <c r="C56" s="17">
        <v>1000000</v>
      </c>
      <c r="D56" s="17">
        <f t="shared" si="3"/>
        <v>270000</v>
      </c>
      <c r="E56" s="17">
        <f t="shared" si="4"/>
        <v>1270000</v>
      </c>
    </row>
    <row r="57" spans="1:8" ht="18.75" customHeight="1" x14ac:dyDescent="0.2">
      <c r="A57" s="39"/>
      <c r="B57" s="14" t="s">
        <v>5</v>
      </c>
      <c r="C57" s="24">
        <f>SUM(C40:C56)</f>
        <v>129675362</v>
      </c>
      <c r="D57" s="24">
        <f>SUM(D40:D56)</f>
        <v>35012347.620000005</v>
      </c>
      <c r="E57" s="24">
        <f>SUM(E40:E56)</f>
        <v>164687709.62</v>
      </c>
      <c r="F57" s="18"/>
      <c r="G57" s="19"/>
      <c r="H57" s="19"/>
    </row>
    <row r="58" spans="1:8" ht="18.75" customHeight="1" x14ac:dyDescent="0.2">
      <c r="A58" s="39"/>
      <c r="B58" s="13" t="s">
        <v>57</v>
      </c>
      <c r="C58" s="25">
        <v>9584000</v>
      </c>
      <c r="D58" s="25"/>
      <c r="E58" s="17">
        <f t="shared" si="4"/>
        <v>9584000</v>
      </c>
    </row>
    <row r="59" spans="1:8" ht="18.75" customHeight="1" x14ac:dyDescent="0.2">
      <c r="A59" s="16"/>
      <c r="B59" s="15" t="s">
        <v>11</v>
      </c>
      <c r="C59" s="26">
        <f>C16+C38+C57+C58</f>
        <v>154286362</v>
      </c>
      <c r="D59" s="26">
        <f>D16+D38+D57+D58</f>
        <v>39069637.620000005</v>
      </c>
      <c r="E59" s="27">
        <f>SUM(C59:D59)</f>
        <v>193355999.62</v>
      </c>
      <c r="F59" s="19"/>
      <c r="H59" s="19"/>
    </row>
    <row r="60" spans="1:8" ht="19.5" customHeight="1" x14ac:dyDescent="0.2">
      <c r="E60" s="29"/>
    </row>
    <row r="61" spans="1:8" ht="19.5" customHeight="1" x14ac:dyDescent="0.2">
      <c r="E61" s="29"/>
    </row>
    <row r="62" spans="1:8" x14ac:dyDescent="0.2">
      <c r="B62" s="6"/>
      <c r="C62" s="30"/>
      <c r="D62" s="30"/>
      <c r="E62" s="30"/>
    </row>
    <row r="63" spans="1:8" x14ac:dyDescent="0.2">
      <c r="B63" s="6"/>
      <c r="C63" s="30"/>
      <c r="D63" s="30"/>
      <c r="E63" s="30"/>
    </row>
    <row r="64" spans="1:8" ht="25.5" customHeight="1" x14ac:dyDescent="0.2">
      <c r="B64" s="6"/>
      <c r="C64" s="31"/>
      <c r="D64" s="30"/>
      <c r="E64" s="30"/>
    </row>
    <row r="65" spans="1:5" ht="25.5" customHeight="1" x14ac:dyDescent="0.2">
      <c r="A65" s="32"/>
      <c r="B65" s="33"/>
      <c r="C65" s="33"/>
      <c r="D65" s="33"/>
      <c r="E65" s="33"/>
    </row>
    <row r="66" spans="1:5" ht="25.5" customHeight="1" x14ac:dyDescent="0.2">
      <c r="A66" s="32"/>
      <c r="B66" s="33"/>
      <c r="C66" s="33"/>
      <c r="D66" s="33"/>
      <c r="E66" s="33"/>
    </row>
  </sheetData>
  <mergeCells count="7">
    <mergeCell ref="A66:E66"/>
    <mergeCell ref="A1:E1"/>
    <mergeCell ref="A2:E3"/>
    <mergeCell ref="D4:E4"/>
    <mergeCell ref="A65:E65"/>
    <mergeCell ref="A7:A42"/>
    <mergeCell ref="A43:A58"/>
  </mergeCells>
  <phoneticPr fontId="0" type="noConversion"/>
  <pageMargins left="0.82" right="0.19685039370078741" top="0.43307086614173229" bottom="0.31496062992125984" header="0.39370078740157483" footer="0.23622047244094491"/>
  <pageSetup paperSize="9" scale="90" orientation="portrait" r:id="rId1"/>
  <headerFooter alignWithMargins="0"/>
  <rowBreaks count="2" manualBreakCount="2">
    <brk id="42" max="4" man="1"/>
    <brk id="5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2026-02-09T09:55:31Z</cp:lastPrinted>
  <dcterms:created xsi:type="dcterms:W3CDTF">1997-01-17T14:02:09Z</dcterms:created>
  <dcterms:modified xsi:type="dcterms:W3CDTF">2026-02-09T09:56:32Z</dcterms:modified>
</cp:coreProperties>
</file>